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Gépek" sheetId="1" state="visible" r:id="rId2"/>
    <sheet name="Költségek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<sst xmlns="http://schemas.openxmlformats.org/spreadsheetml/2006/main" count="166" uniqueCount="148">
  <si>
    <t>Asrock ION - 1917GHz</t>
  </si>
  <si>
    <t>AsRock 330 ION HT</t>
  </si>
  <si>
    <t>Athlon II X3 400e</t>
  </si>
  <si>
    <t>C2D - E4620</t>
  </si>
  <si>
    <t>AthlonXP 2200+</t>
  </si>
  <si>
    <t>Athlon64 3800+</t>
  </si>
  <si>
    <t>Pentium D - 3000MHz</t>
  </si>
  <si>
    <t>Celeron D - 2,4GHz</t>
  </si>
  <si>
    <t>Celeron D - 2,53GHz</t>
  </si>
  <si>
    <t>2hdd-vel</t>
  </si>
  <si>
    <t>alvó állapot</t>
  </si>
  <si>
    <t>?</t>
  </si>
  <si>
    <t>kikapcsolt</t>
  </si>
  <si>
    <t>normál</t>
  </si>
  <si>
    <t>26-27</t>
  </si>
  <si>
    <t>58-60</t>
  </si>
  <si>
    <t>86-87</t>
  </si>
  <si>
    <t>67-68</t>
  </si>
  <si>
    <t>66-68</t>
  </si>
  <si>
    <t>71-72</t>
  </si>
  <si>
    <t>stabilitás teszt</t>
  </si>
  <si>
    <t>89-91</t>
  </si>
  <si>
    <t>125-130</t>
  </si>
  <si>
    <t>135-140</t>
  </si>
  <si>
    <t>148-151</t>
  </si>
  <si>
    <t>116-118</t>
  </si>
  <si>
    <t>121-122</t>
  </si>
  <si>
    <t>youtubeHDfullképernyő</t>
  </si>
  <si>
    <t>33-35</t>
  </si>
  <si>
    <t>124-128</t>
  </si>
  <si>
    <r>
      <t xml:space="preserve">Atom 330</t>
    </r>
    <r>
      <rPr>
        <rFont val="Calibri"/>
        <charset val="238"/>
        <family val="2"/>
        <color rgb="00000000"/>
        <sz val="11"/>
      </rPr>
      <t xml:space="preserve"> </t>
    </r>
  </si>
  <si>
    <t>Atom 330</t>
  </si>
  <si>
    <t>Core 2 Duo E6420</t>
  </si>
  <si>
    <t>Pentium D</t>
  </si>
  <si>
    <t>Celeron D</t>
  </si>
  <si>
    <t>CPU</t>
  </si>
  <si>
    <r>
      <t xml:space="preserve">1917 MHz</t>
    </r>
    <r>
      <rPr>
        <rFont val="Calibri"/>
        <charset val="238"/>
        <family val="2"/>
        <color rgb="00000000"/>
        <sz val="11"/>
      </rPr>
      <t xml:space="preserve"> </t>
    </r>
  </si>
  <si>
    <t>2200 MHz</t>
  </si>
  <si>
    <t>2133 MHz</t>
  </si>
  <si>
    <t>1812 MHz</t>
  </si>
  <si>
    <t>2400 MHz</t>
  </si>
  <si>
    <t>3000 MHz</t>
  </si>
  <si>
    <t>2533 MHz</t>
  </si>
  <si>
    <t>Lapkakészlet</t>
  </si>
  <si>
    <r>
      <t xml:space="preserve">Ion Int.</t>
    </r>
    <r>
      <rPr>
        <rFont val="Calibri"/>
        <charset val="238"/>
        <family val="2"/>
        <color rgb="00000000"/>
        <sz val="11"/>
      </rPr>
      <t xml:space="preserve"> </t>
    </r>
  </si>
  <si>
    <t>AMD780G Int. </t>
  </si>
  <si>
    <t>G965 Int.</t>
  </si>
  <si>
    <t>nForce2-U400</t>
  </si>
  <si>
    <t>GeForce6150LE</t>
  </si>
  <si>
    <r>
      <t xml:space="preserve">Q963/Q965</t>
    </r>
    <r>
      <rPr>
        <rFont val="Calibri"/>
        <charset val="238"/>
        <family val="2"/>
        <color rgb="00000000"/>
        <sz val="11"/>
      </rPr>
      <t xml:space="preserve">  </t>
    </r>
  </si>
  <si>
    <r>
      <t xml:space="preserve">i865G</t>
    </r>
    <r>
      <rPr>
        <rFont val="Calibri"/>
        <charset val="238"/>
        <family val="2"/>
        <color rgb="00000000"/>
        <sz val="11"/>
      </rPr>
      <t xml:space="preserve"> </t>
    </r>
  </si>
  <si>
    <r>
      <t xml:space="preserve">i915G</t>
    </r>
    <r>
      <rPr>
        <rFont val="Calibri"/>
        <charset val="238"/>
        <family val="2"/>
        <color rgb="00000000"/>
        <sz val="11"/>
      </rPr>
      <t xml:space="preserve"> </t>
    </r>
  </si>
  <si>
    <t>Alaplap</t>
  </si>
  <si>
    <t>ASRock AMCP7A-ION</t>
  </si>
  <si>
    <t>ASRock AMCP7AION-HT</t>
  </si>
  <si>
    <t>J&amp;W Minix 780G-SP128M</t>
  </si>
  <si>
    <t>Asus P5B-BN</t>
  </si>
  <si>
    <t>Abit NF7-S v2.0</t>
  </si>
  <si>
    <t>Dell OptiPlex 740</t>
  </si>
  <si>
    <t>Dell OptiPlex 745</t>
  </si>
  <si>
    <t>Intel La Crosse D865GLC</t>
  </si>
  <si>
    <t>Intel Avalon D915GAV</t>
  </si>
  <si>
    <t>Memória </t>
  </si>
  <si>
    <t>Dual DDR2-800</t>
  </si>
  <si>
    <t>Unganged Dual DDR2-800</t>
  </si>
  <si>
    <t>Dual DDR362</t>
  </si>
  <si>
    <t>CL-RCD-RP-RAS </t>
  </si>
  <si>
    <t>5-5-5-15 CR2</t>
  </si>
  <si>
    <t>5-5-5-18 CR2</t>
  </si>
  <si>
    <r>
      <t xml:space="preserve">5-5-5-18 CR2</t>
    </r>
    <r>
      <rPr>
        <rFont val="Calibri"/>
        <charset val="238"/>
        <family val="2"/>
        <color rgb="00000000"/>
        <sz val="11"/>
      </rPr>
      <t xml:space="preserve"> </t>
    </r>
  </si>
  <si>
    <t>3-3-3-8 CR1</t>
  </si>
  <si>
    <t>Memória olvasás</t>
  </si>
  <si>
    <t>3210 MB/mp</t>
  </si>
  <si>
    <t>3351 MB/mp</t>
  </si>
  <si>
    <t>5197 MB/mp</t>
  </si>
  <si>
    <t>6591 MB/mp</t>
  </si>
  <si>
    <t>2679 MB/mp</t>
  </si>
  <si>
    <t>6956 MB/mp</t>
  </si>
  <si>
    <t>4881 MB/mp</t>
  </si>
  <si>
    <t>2074 MB/mp</t>
  </si>
  <si>
    <t>2777 MB/mp</t>
  </si>
  <si>
    <t>Memória írás</t>
  </si>
  <si>
    <t>3409 MB/mp</t>
  </si>
  <si>
    <t>3730 MB/mp</t>
  </si>
  <si>
    <t>5759 MB/mp</t>
  </si>
  <si>
    <t>4867 MB/mp</t>
  </si>
  <si>
    <t>2796 MB/mp</t>
  </si>
  <si>
    <t>6691 MB/mp</t>
  </si>
  <si>
    <t>4218 MB/mp</t>
  </si>
  <si>
    <t>2028 MB/mp</t>
  </si>
  <si>
    <t>2694 MB/mp</t>
  </si>
  <si>
    <t>Memória másolás</t>
  </si>
  <si>
    <t>2530 MB/mp</t>
  </si>
  <si>
    <t>2733 MB/mp</t>
  </si>
  <si>
    <t>5387 MB/mp</t>
  </si>
  <si>
    <t>5307 MB/mp</t>
  </si>
  <si>
    <t>2618 MB/mp</t>
  </si>
  <si>
    <t>6353 MB/mp</t>
  </si>
  <si>
    <t>4384 MB/mp</t>
  </si>
  <si>
    <t>1960 MB/mp</t>
  </si>
  <si>
    <t>2667 MB/mp</t>
  </si>
  <si>
    <t>Memória késleltetés</t>
  </si>
  <si>
    <t>98.9 ns</t>
  </si>
  <si>
    <t>95.1 ns</t>
  </si>
  <si>
    <t>59,6 ns</t>
  </si>
  <si>
    <t>72.3 ns</t>
  </si>
  <si>
    <t>73ns</t>
  </si>
  <si>
    <t>102.0 ns</t>
  </si>
  <si>
    <t>62.1 ns</t>
  </si>
  <si>
    <t>109.5 ns</t>
  </si>
  <si>
    <t>142.7 ns</t>
  </si>
  <si>
    <t>127.4 ns</t>
  </si>
  <si>
    <t>CPU Queen</t>
  </si>
  <si>
    <t>CPU PhotoWorxx</t>
  </si>
  <si>
    <t>CPU ZLib</t>
  </si>
  <si>
    <t>19577 KB/mp</t>
  </si>
  <si>
    <t>21845 KB/mp</t>
  </si>
  <si>
    <t>43621 KB/mp</t>
  </si>
  <si>
    <t>28296 KB/mp</t>
  </si>
  <si>
    <t>9698 KB/mp</t>
  </si>
  <si>
    <t>14060 KB/mp</t>
  </si>
  <si>
    <t>22555 KB/mp</t>
  </si>
  <si>
    <t>7950 KB/mp</t>
  </si>
  <si>
    <t>9246 KB/mp</t>
  </si>
  <si>
    <t>CPU AES</t>
  </si>
  <si>
    <t>FPU Julia</t>
  </si>
  <si>
    <t>FPU Mandel</t>
  </si>
  <si>
    <t>FPU SinJulia</t>
  </si>
  <si>
    <t>Win7 rendszerteljesítmény</t>
  </si>
  <si>
    <t>proc</t>
  </si>
  <si>
    <t>mem</t>
  </si>
  <si>
    <t>aero</t>
  </si>
  <si>
    <t>játék</t>
  </si>
  <si>
    <t>hdd</t>
  </si>
  <si>
    <t>Fogyasztás</t>
  </si>
  <si>
    <t>Nap/óra</t>
  </si>
  <si>
    <t>Hét</t>
  </si>
  <si>
    <t>Hó</t>
  </si>
  <si>
    <t>Év</t>
  </si>
  <si>
    <t>stby</t>
  </si>
  <si>
    <t>norm</t>
  </si>
  <si>
    <t>full</t>
  </si>
  <si>
    <t>KWh</t>
  </si>
  <si>
    <t>Nettó</t>
  </si>
  <si>
    <t>Bruttó</t>
  </si>
  <si>
    <t>Különbség</t>
  </si>
  <si>
    <t>EON</t>
  </si>
  <si>
    <t>2009.nov.1</t>
  </si>
</sst>
</file>

<file path=xl/styles.xml><?xml version="1.0" encoding="utf-8"?>
<styleSheet xmlns="http://schemas.openxmlformats.org/spreadsheetml/2006/main">
  <numFmts count="4">
    <numFmt formatCode="GENERAL" numFmtId="164"/>
    <numFmt formatCode="_-* #,##0.00&quot; Ft&quot;_-;\-* #,##0.00&quot; Ft&quot;_-;_-* \-??&quot; Ft&quot;_-;_-@_-" numFmtId="165"/>
    <numFmt formatCode="#,##0&quot;  Ft&quot;" numFmtId="166"/>
    <numFmt formatCode="#,##0.00&quot;  Ft&quot;" numFmtId="167"/>
  </numFmts>
  <fonts count="8">
    <font>
      <name val="Arial"/>
      <charset val="238"/>
      <family val="2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Arial"/>
      <charset val="238"/>
      <family val="0"/>
      <sz val="10"/>
    </font>
    <font>
      <name val="Calibri"/>
      <charset val="238"/>
      <family val="2"/>
      <color rgb="00000000"/>
      <sz val="11"/>
    </font>
    <font>
      <name val="Calibri"/>
      <charset val="1"/>
      <family val="2"/>
      <b val="true"/>
      <sz val="11"/>
    </font>
    <font>
      <name val="Calibri"/>
      <charset val="238"/>
      <family val="2"/>
      <b val="true"/>
      <color rgb="00000000"/>
      <sz val="11"/>
    </font>
    <font>
      <name val="Calibri"/>
      <charset val="1"/>
      <family val="2"/>
      <b val="true"/>
      <color rgb="00000000"/>
      <sz val="11"/>
    </font>
  </fonts>
  <fills count="9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  <fill>
      <patternFill patternType="solid">
        <fgColor rgb="00969696"/>
        <bgColor rgb="00808080"/>
      </patternFill>
    </fill>
    <fill>
      <patternFill patternType="solid">
        <fgColor rgb="0033CCCC"/>
        <bgColor rgb="0000CCFF"/>
      </patternFill>
    </fill>
    <fill>
      <patternFill patternType="solid">
        <fgColor rgb="00FF9900"/>
        <bgColor rgb="00FFCC00"/>
      </patternFill>
    </fill>
    <fill>
      <patternFill patternType="solid">
        <fgColor rgb="00C0C0C0"/>
        <bgColor rgb="00CCCCFF"/>
      </patternFill>
    </fill>
    <fill>
      <patternFill patternType="solid">
        <fgColor rgb="00FF0000"/>
        <bgColor rgb="00993300"/>
      </patternFill>
    </fill>
    <fill>
      <patternFill patternType="solid">
        <fgColor rgb="00FF6600"/>
        <bgColor rgb="00FF9900"/>
      </patternFill>
    </fill>
  </fills>
  <borders count="11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hair"/>
      <right style="hair"/>
      <top style="hair"/>
      <bottom style="hair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4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</cellStyleXfs>
  <cellXfs count="40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4" numFmtId="164" xfId="20">
      <alignment horizontal="center" indent="0" shrinkToFit="false" textRotation="0" vertical="bottom" wrapText="false"/>
    </xf>
    <xf applyAlignment="false" applyBorder="false" applyFont="false" applyProtection="false" borderId="0" fillId="0" fontId="4" numFmtId="164" xfId="20"/>
    <xf applyAlignment="true" applyBorder="true" applyFont="false" applyProtection="false" borderId="1" fillId="0" fontId="4" numFmtId="164" xfId="20">
      <alignment horizontal="center" indent="0" shrinkToFit="false" textRotation="0" vertical="bottom" wrapText="false"/>
    </xf>
    <xf applyAlignment="true" applyBorder="true" applyFont="true" applyProtection="false" borderId="1" fillId="2" fontId="4" numFmtId="164" xfId="20">
      <alignment horizontal="center" indent="0" shrinkToFit="false" textRotation="0" vertical="bottom" wrapText="false"/>
    </xf>
    <xf applyAlignment="true" applyBorder="true" applyFont="true" applyProtection="false" borderId="1" fillId="2" fontId="5" numFmtId="164" xfId="21">
      <alignment horizontal="left" indent="0" shrinkToFit="false" textRotation="0" vertical="bottom" wrapText="true"/>
    </xf>
    <xf applyAlignment="true" applyBorder="true" applyFont="true" applyProtection="false" borderId="1" fillId="0" fontId="4" numFmtId="164" xfId="20">
      <alignment horizontal="right" indent="0" shrinkToFit="false" textRotation="0" vertical="bottom" wrapText="false"/>
    </xf>
    <xf applyAlignment="false" applyBorder="true" applyFont="false" applyProtection="false" borderId="1" fillId="0" fontId="4" numFmtId="164" xfId="20"/>
    <xf applyAlignment="true" applyBorder="true" applyFont="true" applyProtection="false" borderId="1" fillId="0" fontId="4" numFmtId="164" xfId="20">
      <alignment horizontal="center" indent="0" shrinkToFit="false" textRotation="0" vertical="bottom" wrapText="false"/>
    </xf>
    <xf applyAlignment="true" applyBorder="true" applyFont="false" applyProtection="false" borderId="0" fillId="0" fontId="4" numFmtId="164" xfId="20">
      <alignment horizontal="right" indent="0" shrinkToFit="false" textRotation="0" vertical="bottom" wrapText="false"/>
    </xf>
    <xf applyAlignment="true" applyBorder="true" applyFont="false" applyProtection="false" borderId="0" fillId="0" fontId="4" numFmtId="164" xfId="20">
      <alignment horizontal="center" indent="0" shrinkToFit="false" textRotation="0" vertical="bottom" wrapText="false"/>
    </xf>
    <xf applyAlignment="false" applyBorder="true" applyFont="false" applyProtection="false" borderId="0" fillId="0" fontId="4" numFmtId="164" xfId="20"/>
    <xf applyAlignment="true" applyBorder="false" applyFont="false" applyProtection="false" borderId="0" fillId="0" fontId="4" numFmtId="164" xfId="20">
      <alignment horizontal="left" indent="0" shrinkToFit="false" textRotation="0" vertical="bottom" wrapText="false"/>
    </xf>
    <xf applyAlignment="true" applyBorder="false" applyFont="true" applyProtection="false" borderId="0" fillId="0" fontId="6" numFmtId="164" xfId="20">
      <alignment horizontal="left" indent="0" shrinkToFit="false" textRotation="0" vertical="bottom" wrapText="false"/>
    </xf>
    <xf applyAlignment="true" applyBorder="false" applyFont="true" applyProtection="false" borderId="0" fillId="0" fontId="5" numFmtId="164" xfId="21">
      <alignment horizontal="left" indent="0" shrinkToFit="false" textRotation="0" vertical="bottom" wrapText="true"/>
    </xf>
    <xf applyAlignment="false" applyBorder="false" applyFont="true" applyProtection="false" borderId="0" fillId="0" fontId="6" numFmtId="164" xfId="20"/>
    <xf applyAlignment="true" applyBorder="false" applyFont="true" applyProtection="false" borderId="0" fillId="0" fontId="4" numFmtId="164" xfId="20">
      <alignment horizontal="left" indent="0" shrinkToFit="false" textRotation="0" vertical="bottom" wrapText="false"/>
    </xf>
    <xf applyAlignment="true" applyBorder="false" applyFont="true" applyProtection="false" borderId="0" fillId="0" fontId="7" numFmtId="164" xfId="20">
      <alignment horizontal="left" indent="0" shrinkToFit="false" textRotation="0" vertical="bottom" wrapText="false"/>
    </xf>
    <xf applyAlignment="true" applyBorder="false" applyFont="true" applyProtection="false" borderId="0" fillId="0" fontId="4" numFmtId="164" xfId="20">
      <alignment horizontal="left" indent="0" shrinkToFit="false" textRotation="0" vertical="bottom" wrapText="true"/>
    </xf>
    <xf applyAlignment="false" applyBorder="false" applyFont="false" applyProtection="false" borderId="0" fillId="0" fontId="0" numFmtId="164" xfId="21"/>
    <xf applyAlignment="true" applyBorder="true" applyFont="false" applyProtection="false" borderId="2" fillId="3" fontId="4" numFmtId="164" xfId="20">
      <alignment horizontal="center" indent="0" shrinkToFit="false" textRotation="0" vertical="bottom" wrapText="false"/>
    </xf>
    <xf applyAlignment="true" applyBorder="true" applyFont="true" applyProtection="false" borderId="3" fillId="3" fontId="4" numFmtId="164" xfId="20">
      <alignment horizontal="center" indent="0" shrinkToFit="false" textRotation="0" vertical="bottom" wrapText="false"/>
    </xf>
    <xf applyAlignment="true" applyBorder="true" applyFont="true" applyProtection="false" borderId="4" fillId="3" fontId="4" numFmtId="164" xfId="20">
      <alignment horizontal="center" indent="0" shrinkToFit="false" textRotation="0" vertical="bottom" wrapText="false"/>
    </xf>
    <xf applyAlignment="true" applyBorder="true" applyFont="true" applyProtection="false" borderId="5" fillId="3" fontId="4" numFmtId="164" xfId="20">
      <alignment horizontal="center" indent="0" shrinkToFit="false" textRotation="0" vertical="bottom" wrapText="false"/>
    </xf>
    <xf applyAlignment="true" applyBorder="true" applyFont="false" applyProtection="false" borderId="1" fillId="2" fontId="4" numFmtId="164" xfId="20">
      <alignment horizontal="center" indent="0" shrinkToFit="false" textRotation="0" vertical="bottom" wrapText="false"/>
    </xf>
    <xf applyAlignment="true" applyBorder="true" applyFont="false" applyProtection="false" borderId="1" fillId="4" fontId="4" numFmtId="164" xfId="20">
      <alignment horizontal="center" indent="0" shrinkToFit="false" textRotation="0" vertical="bottom" wrapText="false"/>
    </xf>
    <xf applyAlignment="true" applyBorder="true" applyFont="true" applyProtection="true" borderId="1" fillId="5" fontId="4" numFmtId="166" xfId="17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6" fillId="5" fontId="4" numFmtId="166" xfId="17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6" fontId="4" numFmtId="164" xfId="20">
      <alignment horizontal="center" indent="0" shrinkToFit="false" textRotation="0" vertical="center" wrapText="false"/>
    </xf>
    <xf applyAlignment="true" applyBorder="true" applyFont="true" applyProtection="false" borderId="1" fillId="6" fontId="4" numFmtId="164" xfId="20">
      <alignment horizontal="center" indent="0" shrinkToFit="false" textRotation="0" vertical="bottom" wrapText="false"/>
    </xf>
    <xf applyAlignment="true" applyBorder="true" applyFont="false" applyProtection="false" borderId="1" fillId="6" fontId="4" numFmtId="167" xfId="20">
      <alignment horizontal="center" indent="0" shrinkToFit="false" textRotation="0" vertical="bottom" wrapText="false"/>
    </xf>
    <xf applyAlignment="true" applyBorder="true" applyFont="false" applyProtection="false" borderId="1" fillId="7" fontId="4" numFmtId="164" xfId="20">
      <alignment horizontal="center" indent="0" shrinkToFit="false" textRotation="0" vertical="bottom" wrapText="false"/>
    </xf>
    <xf applyAlignment="true" applyBorder="true" applyFont="false" applyProtection="false" borderId="1" fillId="8" fontId="4" numFmtId="166" xfId="20">
      <alignment horizontal="center" indent="0" shrinkToFit="false" textRotation="0" vertical="bottom" wrapText="false"/>
    </xf>
    <xf applyAlignment="true" applyBorder="true" applyFont="false" applyProtection="false" borderId="6" fillId="8" fontId="4" numFmtId="166" xfId="20">
      <alignment horizontal="center" indent="0" shrinkToFit="false" textRotation="0" vertical="bottom" wrapText="false"/>
    </xf>
    <xf applyAlignment="true" applyBorder="true" applyFont="true" applyProtection="false" borderId="8" fillId="6" fontId="4" numFmtId="164" xfId="20">
      <alignment horizontal="center" indent="0" shrinkToFit="false" textRotation="0" vertical="bottom" wrapText="false"/>
    </xf>
    <xf applyAlignment="true" applyBorder="true" applyFont="true" applyProtection="true" borderId="8" fillId="6" fontId="4" numFmtId="167" xfId="17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7" fontId="4" numFmtId="164" xfId="20">
      <alignment horizontal="center" indent="0" shrinkToFit="false" textRotation="0" vertical="bottom" wrapText="false"/>
    </xf>
    <xf applyAlignment="true" applyBorder="true" applyFont="false" applyProtection="false" borderId="8" fillId="7" fontId="4" numFmtId="166" xfId="20">
      <alignment horizontal="center" indent="0" shrinkToFit="false" textRotation="0" vertical="bottom" wrapText="false"/>
    </xf>
    <xf applyAlignment="true" applyBorder="true" applyFont="false" applyProtection="false" borderId="9" fillId="7" fontId="4" numFmtId="166" xfId="20">
      <alignment horizontal="center" indent="0" shrinkToFit="false" textRotation="0" vertical="bottom" wrapText="false"/>
    </xf>
    <xf applyAlignment="false" applyBorder="true" applyFont="true" applyProtection="false" borderId="10" fillId="0" fontId="4" numFmtId="164" xfId="20"/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Normal" xfId="20"/>
    <cellStyle builtinId="54" customBuiltin="true" name="Excel Built-in Normal" xfId="1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1" width="23.678431372549"/>
    <col collapsed="false" hidden="false" max="2" min="2" style="1" width="20.9098039215686"/>
    <col collapsed="false" hidden="false" max="3" min="3" style="1" width="22.5019607843137"/>
    <col collapsed="false" hidden="false" max="4" min="4" style="1" width="23.921568627451"/>
    <col collapsed="false" hidden="false" max="6" min="5" style="1" width="16.5254901960784"/>
    <col collapsed="false" hidden="false" max="7" min="7" style="1" width="15.2470588235294"/>
    <col collapsed="false" hidden="false" max="8" min="8" style="1" width="16.6705882352941"/>
    <col collapsed="false" hidden="false" max="9" min="9" style="2" width="20.2235294117647"/>
    <col collapsed="false" hidden="false" max="10" min="10" style="1" width="22.356862745098"/>
    <col collapsed="false" hidden="false" max="11" min="11" style="1" width="20.9372549019608"/>
    <col collapsed="false" hidden="false" max="26" min="12" style="1" width="11.9019607843137"/>
    <col collapsed="false" hidden="false" max="257" min="27" style="1" width="9.45882352941177"/>
  </cols>
  <sheetData>
    <row collapsed="false" customFormat="false" customHeight="false" hidden="false" ht="14.9" outlineLevel="0" r="2">
      <c r="A2" s="3"/>
      <c r="B2" s="4" t="s">
        <v>0</v>
      </c>
      <c r="C2" s="4" t="s">
        <v>1</v>
      </c>
      <c r="D2" s="5" t="s">
        <v>2</v>
      </c>
      <c r="E2" s="4" t="s">
        <v>3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</row>
    <row collapsed="false" customFormat="false" customHeight="false" hidden="false" ht="14.75" outlineLevel="0" r="3">
      <c r="A3" s="3"/>
      <c r="B3" s="3"/>
      <c r="C3" s="3"/>
      <c r="D3" s="3"/>
      <c r="E3" s="3"/>
      <c r="F3" s="3" t="s">
        <v>9</v>
      </c>
      <c r="G3" s="3"/>
      <c r="H3" s="3"/>
      <c r="I3" s="3"/>
      <c r="J3" s="3"/>
      <c r="K3" s="3"/>
    </row>
    <row collapsed="false" customFormat="false" customHeight="false" hidden="false" ht="14.75" outlineLevel="0" r="4">
      <c r="A4" s="6" t="s">
        <v>10</v>
      </c>
      <c r="B4" s="3"/>
      <c r="C4" s="3" t="n">
        <v>2.1</v>
      </c>
      <c r="D4" s="3" t="n">
        <v>3.3</v>
      </c>
      <c r="E4" s="3" t="n">
        <v>3.7</v>
      </c>
      <c r="F4" s="3" t="n">
        <v>3.7</v>
      </c>
      <c r="G4" s="3" t="s">
        <v>11</v>
      </c>
      <c r="H4" s="3" t="n">
        <v>2.1</v>
      </c>
      <c r="I4" s="7"/>
      <c r="J4" s="3"/>
      <c r="K4" s="3"/>
    </row>
    <row collapsed="false" customFormat="false" customHeight="false" hidden="false" ht="14.75" outlineLevel="0" r="5">
      <c r="A5" s="6" t="s">
        <v>12</v>
      </c>
      <c r="B5" s="3" t="n">
        <v>2.1</v>
      </c>
      <c r="C5" s="3" t="n">
        <v>0.3</v>
      </c>
      <c r="D5" s="3" t="n">
        <v>1.6</v>
      </c>
      <c r="E5" s="3" t="n">
        <v>2.5</v>
      </c>
      <c r="F5" s="3" t="n">
        <v>2.5</v>
      </c>
      <c r="G5" s="3" t="s">
        <v>11</v>
      </c>
      <c r="H5" s="3" t="n">
        <v>2.5</v>
      </c>
      <c r="I5" s="3" t="n">
        <v>2</v>
      </c>
      <c r="J5" s="3" t="n">
        <v>3.1</v>
      </c>
      <c r="K5" s="3" t="n">
        <v>3.1</v>
      </c>
    </row>
    <row collapsed="false" customFormat="false" customHeight="false" hidden="false" ht="14.75" outlineLevel="0" r="6">
      <c r="A6" s="6" t="s">
        <v>13</v>
      </c>
      <c r="B6" s="3" t="s">
        <v>14</v>
      </c>
      <c r="C6" s="3" t="n">
        <v>27</v>
      </c>
      <c r="D6" s="3" t="s">
        <v>15</v>
      </c>
      <c r="E6" s="3" t="n">
        <v>81</v>
      </c>
      <c r="F6" s="3" t="s">
        <v>16</v>
      </c>
      <c r="G6" s="3" t="n">
        <v>119</v>
      </c>
      <c r="H6" s="3" t="n">
        <v>57</v>
      </c>
      <c r="I6" s="3" t="s">
        <v>17</v>
      </c>
      <c r="J6" s="3" t="s">
        <v>18</v>
      </c>
      <c r="K6" s="3" t="s">
        <v>19</v>
      </c>
    </row>
    <row collapsed="false" customFormat="false" customHeight="false" hidden="false" ht="14.75" outlineLevel="0" r="7">
      <c r="A7" s="6" t="s">
        <v>20</v>
      </c>
      <c r="B7" s="3" t="n">
        <v>35</v>
      </c>
      <c r="C7" s="3" t="n">
        <v>37</v>
      </c>
      <c r="D7" s="3" t="s">
        <v>21</v>
      </c>
      <c r="E7" s="3" t="s">
        <v>22</v>
      </c>
      <c r="F7" s="3" t="s">
        <v>23</v>
      </c>
      <c r="G7" s="3" t="s">
        <v>24</v>
      </c>
      <c r="H7" s="3" t="n">
        <v>80</v>
      </c>
      <c r="I7" s="3" t="n">
        <v>130</v>
      </c>
      <c r="J7" s="3" t="s">
        <v>25</v>
      </c>
      <c r="K7" s="3" t="s">
        <v>26</v>
      </c>
    </row>
    <row collapsed="false" customFormat="false" customHeight="false" hidden="false" ht="14.9" outlineLevel="0" r="8">
      <c r="A8" s="6" t="s">
        <v>27</v>
      </c>
      <c r="B8" s="8" t="s">
        <v>28</v>
      </c>
      <c r="C8" s="8"/>
      <c r="D8" s="8"/>
      <c r="E8" s="8" t="s">
        <v>29</v>
      </c>
      <c r="F8" s="8"/>
      <c r="G8" s="8"/>
      <c r="H8" s="8"/>
      <c r="I8" s="7"/>
      <c r="J8" s="8"/>
      <c r="K8" s="3"/>
    </row>
    <row collapsed="false" customFormat="false" customHeight="false" hidden="false" ht="14.75" outlineLevel="0" r="9">
      <c r="A9" s="9"/>
      <c r="B9" s="10"/>
      <c r="C9" s="10"/>
      <c r="D9" s="10"/>
      <c r="E9" s="10"/>
      <c r="F9" s="10"/>
      <c r="G9" s="10"/>
      <c r="H9" s="10"/>
      <c r="I9" s="11"/>
      <c r="J9" s="10"/>
      <c r="K9" s="10"/>
    </row>
    <row collapsed="false" customFormat="false" customHeight="false" hidden="false" ht="14.9" outlineLevel="0" r="10">
      <c r="A10" s="12"/>
      <c r="B10" s="13" t="s">
        <v>30</v>
      </c>
      <c r="C10" s="13" t="s">
        <v>31</v>
      </c>
      <c r="D10" s="14" t="s">
        <v>2</v>
      </c>
      <c r="E10" s="13" t="s">
        <v>32</v>
      </c>
      <c r="F10" s="13" t="s">
        <v>32</v>
      </c>
      <c r="G10" s="15" t="s">
        <v>4</v>
      </c>
      <c r="H10" s="15" t="s">
        <v>5</v>
      </c>
      <c r="I10" s="13" t="s">
        <v>33</v>
      </c>
      <c r="J10" s="13" t="s">
        <v>34</v>
      </c>
      <c r="K10" s="13" t="s">
        <v>34</v>
      </c>
    </row>
    <row collapsed="false" customFormat="false" customHeight="false" hidden="false" ht="14.9" outlineLevel="0" r="11">
      <c r="A11" s="16" t="s">
        <v>35</v>
      </c>
      <c r="B11" s="13" t="s">
        <v>36</v>
      </c>
      <c r="C11" s="13" t="s">
        <v>37</v>
      </c>
      <c r="D11" s="17" t="s">
        <v>37</v>
      </c>
      <c r="E11" s="13" t="s">
        <v>38</v>
      </c>
      <c r="F11" s="13" t="s">
        <v>38</v>
      </c>
      <c r="G11" s="15" t="s">
        <v>39</v>
      </c>
      <c r="H11" s="13" t="s">
        <v>40</v>
      </c>
      <c r="I11" s="13" t="s">
        <v>41</v>
      </c>
      <c r="J11" s="13" t="s">
        <v>40</v>
      </c>
      <c r="K11" s="13" t="s">
        <v>42</v>
      </c>
    </row>
    <row collapsed="false" customFormat="false" customHeight="false" hidden="false" ht="14.9" outlineLevel="0" r="12">
      <c r="A12" s="16" t="s">
        <v>43</v>
      </c>
      <c r="B12" s="13" t="s">
        <v>44</v>
      </c>
      <c r="C12" s="13" t="s">
        <v>44</v>
      </c>
      <c r="D12" s="17" t="s">
        <v>45</v>
      </c>
      <c r="E12" s="13" t="s">
        <v>46</v>
      </c>
      <c r="F12" s="13" t="s">
        <v>46</v>
      </c>
      <c r="G12" s="15" t="s">
        <v>47</v>
      </c>
      <c r="H12" s="13" t="s">
        <v>48</v>
      </c>
      <c r="I12" s="13" t="s">
        <v>49</v>
      </c>
      <c r="J12" s="13" t="s">
        <v>50</v>
      </c>
      <c r="K12" s="13" t="s">
        <v>51</v>
      </c>
    </row>
    <row collapsed="false" customFormat="false" customHeight="false" hidden="false" ht="14.75" outlineLevel="0" r="13">
      <c r="A13" s="16" t="s">
        <v>52</v>
      </c>
      <c r="B13" s="13" t="s">
        <v>53</v>
      </c>
      <c r="C13" s="15" t="s">
        <v>54</v>
      </c>
      <c r="D13" s="17" t="s">
        <v>55</v>
      </c>
      <c r="E13" s="13" t="s">
        <v>56</v>
      </c>
      <c r="F13" s="13" t="s">
        <v>56</v>
      </c>
      <c r="G13" s="15" t="s">
        <v>57</v>
      </c>
      <c r="H13" s="13" t="s">
        <v>58</v>
      </c>
      <c r="I13" s="13" t="s">
        <v>59</v>
      </c>
      <c r="J13" s="13" t="s">
        <v>60</v>
      </c>
      <c r="K13" s="13" t="s">
        <v>61</v>
      </c>
    </row>
    <row collapsed="false" customFormat="false" customHeight="false" hidden="false" ht="14.75" outlineLevel="0" r="14">
      <c r="A14" s="16" t="s">
        <v>62</v>
      </c>
      <c r="B14" s="13" t="s">
        <v>63</v>
      </c>
      <c r="C14" s="13" t="s">
        <v>63</v>
      </c>
      <c r="D14" s="17" t="s">
        <v>64</v>
      </c>
      <c r="E14" s="13" t="s">
        <v>63</v>
      </c>
      <c r="F14" s="13" t="s">
        <v>63</v>
      </c>
      <c r="G14" s="15" t="s">
        <v>65</v>
      </c>
      <c r="H14" s="12"/>
      <c r="I14" s="12"/>
      <c r="J14" s="12"/>
      <c r="K14" s="12"/>
    </row>
    <row collapsed="false" customFormat="false" customHeight="false" hidden="false" ht="14.9" outlineLevel="0" r="15">
      <c r="A15" s="16" t="s">
        <v>66</v>
      </c>
      <c r="B15" s="13" t="s">
        <v>67</v>
      </c>
      <c r="C15" s="13" t="s">
        <v>68</v>
      </c>
      <c r="D15" s="17" t="s">
        <v>68</v>
      </c>
      <c r="E15" s="13" t="s">
        <v>69</v>
      </c>
      <c r="F15" s="13" t="s">
        <v>69</v>
      </c>
      <c r="G15" s="15" t="s">
        <v>70</v>
      </c>
      <c r="H15" s="12"/>
      <c r="I15" s="12"/>
      <c r="J15" s="12"/>
      <c r="K15" s="12"/>
    </row>
    <row collapsed="false" customFormat="false" customHeight="false" hidden="false" ht="14.75" outlineLevel="0" r="16">
      <c r="A16" s="13"/>
      <c r="B16" s="12"/>
      <c r="C16" s="13"/>
      <c r="D16" s="17"/>
      <c r="E16" s="12"/>
      <c r="F16" s="12"/>
      <c r="G16" s="12"/>
      <c r="H16" s="12"/>
      <c r="I16" s="12"/>
      <c r="J16" s="12"/>
      <c r="K16" s="12"/>
    </row>
    <row collapsed="false" customFormat="false" customHeight="false" hidden="false" ht="14.75" outlineLevel="0" r="17">
      <c r="A17" s="12" t="s">
        <v>71</v>
      </c>
      <c r="B17" s="13" t="s">
        <v>72</v>
      </c>
      <c r="C17" s="13" t="s">
        <v>73</v>
      </c>
      <c r="D17" s="17" t="s">
        <v>74</v>
      </c>
      <c r="E17" s="13" t="s">
        <v>75</v>
      </c>
      <c r="F17" s="13" t="n">
        <v>6525</v>
      </c>
      <c r="G17" s="13" t="s">
        <v>76</v>
      </c>
      <c r="H17" s="13" t="s">
        <v>77</v>
      </c>
      <c r="I17" s="13" t="s">
        <v>78</v>
      </c>
      <c r="J17" s="13" t="s">
        <v>79</v>
      </c>
      <c r="K17" s="13" t="s">
        <v>80</v>
      </c>
    </row>
    <row collapsed="false" customFormat="false" customHeight="false" hidden="false" ht="14.9" outlineLevel="0" r="18">
      <c r="A18" s="12" t="s">
        <v>81</v>
      </c>
      <c r="B18" s="13" t="s">
        <v>82</v>
      </c>
      <c r="C18" s="13" t="s">
        <v>83</v>
      </c>
      <c r="D18" s="14" t="s">
        <v>84</v>
      </c>
      <c r="E18" s="13" t="s">
        <v>85</v>
      </c>
      <c r="F18" s="13" t="n">
        <v>4857</v>
      </c>
      <c r="G18" s="13" t="s">
        <v>86</v>
      </c>
      <c r="H18" s="13" t="s">
        <v>87</v>
      </c>
      <c r="I18" s="13" t="s">
        <v>88</v>
      </c>
      <c r="J18" s="13" t="s">
        <v>89</v>
      </c>
      <c r="K18" s="13" t="s">
        <v>90</v>
      </c>
    </row>
    <row collapsed="false" customFormat="false" customHeight="false" hidden="false" ht="14.9" outlineLevel="0" r="19">
      <c r="A19" s="18" t="s">
        <v>91</v>
      </c>
      <c r="B19" s="13" t="s">
        <v>92</v>
      </c>
      <c r="C19" s="13" t="s">
        <v>93</v>
      </c>
      <c r="D19" s="17" t="s">
        <v>94</v>
      </c>
      <c r="E19" s="13" t="s">
        <v>95</v>
      </c>
      <c r="F19" s="13" t="n">
        <v>5285</v>
      </c>
      <c r="G19" s="13" t="s">
        <v>96</v>
      </c>
      <c r="H19" s="13" t="s">
        <v>97</v>
      </c>
      <c r="I19" s="13" t="s">
        <v>98</v>
      </c>
      <c r="J19" s="13" t="s">
        <v>99</v>
      </c>
      <c r="K19" s="13" t="s">
        <v>100</v>
      </c>
    </row>
    <row collapsed="false" customFormat="false" customHeight="false" hidden="false" ht="14.75" outlineLevel="0" r="20">
      <c r="A20" s="12" t="s">
        <v>101</v>
      </c>
      <c r="B20" s="13" t="s">
        <v>102</v>
      </c>
      <c r="C20" s="13" t="s">
        <v>103</v>
      </c>
      <c r="D20" s="17" t="s">
        <v>104</v>
      </c>
      <c r="E20" s="13" t="s">
        <v>105</v>
      </c>
      <c r="F20" s="13" t="s">
        <v>106</v>
      </c>
      <c r="G20" s="13" t="s">
        <v>107</v>
      </c>
      <c r="H20" s="13" t="s">
        <v>108</v>
      </c>
      <c r="I20" s="13" t="s">
        <v>109</v>
      </c>
      <c r="J20" s="13" t="s">
        <v>110</v>
      </c>
      <c r="K20" s="13" t="s">
        <v>111</v>
      </c>
    </row>
    <row collapsed="false" customFormat="false" customHeight="false" hidden="false" ht="14.9" outlineLevel="0" r="21">
      <c r="A21" s="18" t="s">
        <v>112</v>
      </c>
      <c r="B21" s="13" t="n">
        <v>8063</v>
      </c>
      <c r="C21" s="13" t="n">
        <v>9004</v>
      </c>
      <c r="D21" s="17" t="n">
        <v>10349</v>
      </c>
      <c r="E21" s="13" t="n">
        <v>9113</v>
      </c>
      <c r="F21" s="13" t="n">
        <v>9038</v>
      </c>
      <c r="G21" s="13" t="n">
        <v>2807</v>
      </c>
      <c r="H21" s="13" t="n">
        <v>4186</v>
      </c>
      <c r="I21" s="13" t="n">
        <v>4460</v>
      </c>
      <c r="J21" s="13" t="n">
        <v>1737</v>
      </c>
      <c r="K21" s="13" t="n">
        <v>1902</v>
      </c>
    </row>
    <row collapsed="false" customFormat="false" customHeight="false" hidden="false" ht="14.75" outlineLevel="0" r="22">
      <c r="A22" s="12" t="s">
        <v>113</v>
      </c>
      <c r="B22" s="13" t="n">
        <v>4331</v>
      </c>
      <c r="C22" s="13" t="n">
        <v>4670</v>
      </c>
      <c r="D22" s="17" t="n">
        <v>8905</v>
      </c>
      <c r="E22" s="13" t="n">
        <v>10765</v>
      </c>
      <c r="F22" s="13" t="n">
        <v>10422</v>
      </c>
      <c r="G22" s="13" t="n">
        <v>2426</v>
      </c>
      <c r="H22" s="13" t="n">
        <v>4840</v>
      </c>
      <c r="I22" s="13" t="n">
        <v>4160</v>
      </c>
      <c r="J22" s="13" t="n">
        <v>1869</v>
      </c>
      <c r="K22" s="13" t="n">
        <v>2425</v>
      </c>
    </row>
    <row collapsed="false" customFormat="false" customHeight="false" hidden="false" ht="14.75" outlineLevel="0" r="23">
      <c r="A23" s="12" t="s">
        <v>114</v>
      </c>
      <c r="B23" s="13" t="s">
        <v>115</v>
      </c>
      <c r="C23" s="13" t="s">
        <v>116</v>
      </c>
      <c r="D23" s="17" t="s">
        <v>117</v>
      </c>
      <c r="E23" s="13" t="s">
        <v>118</v>
      </c>
      <c r="F23" s="13" t="n">
        <v>28089</v>
      </c>
      <c r="G23" s="13" t="s">
        <v>119</v>
      </c>
      <c r="H23" s="13" t="s">
        <v>120</v>
      </c>
      <c r="I23" s="13" t="s">
        <v>121</v>
      </c>
      <c r="J23" s="13" t="s">
        <v>122</v>
      </c>
      <c r="K23" s="13" t="s">
        <v>123</v>
      </c>
    </row>
    <row collapsed="false" customFormat="false" customHeight="false" hidden="false" ht="14.75" outlineLevel="0" r="24">
      <c r="A24" s="12" t="s">
        <v>124</v>
      </c>
      <c r="B24" s="13" t="n">
        <v>4343</v>
      </c>
      <c r="C24" s="13" t="n">
        <v>4809</v>
      </c>
      <c r="D24" s="17" t="n">
        <v>11879</v>
      </c>
      <c r="E24" s="13" t="n">
        <v>7946</v>
      </c>
      <c r="F24" s="13" t="n">
        <v>7817</v>
      </c>
      <c r="G24" s="13" t="n">
        <v>2248</v>
      </c>
      <c r="H24" s="13" t="n">
        <v>3104</v>
      </c>
      <c r="I24" s="13" t="n">
        <v>5025</v>
      </c>
      <c r="J24" s="13" t="n">
        <v>1978</v>
      </c>
      <c r="K24" s="13" t="n">
        <v>2106</v>
      </c>
    </row>
    <row collapsed="false" customFormat="false" customHeight="false" hidden="false" ht="14.75" outlineLevel="0" r="25">
      <c r="A25" s="12" t="s">
        <v>125</v>
      </c>
      <c r="B25" s="13" t="n">
        <v>1839</v>
      </c>
      <c r="C25" s="13" t="n">
        <v>2045</v>
      </c>
      <c r="D25" s="17" t="n">
        <v>4819</v>
      </c>
      <c r="E25" s="13" t="n">
        <v>4005</v>
      </c>
      <c r="F25" s="13" t="n">
        <v>3945</v>
      </c>
      <c r="G25" s="13" t="n">
        <v>606</v>
      </c>
      <c r="H25" s="13" t="n">
        <v>1017</v>
      </c>
      <c r="I25" s="13" t="n">
        <v>2002</v>
      </c>
      <c r="J25" s="13" t="n">
        <v>743</v>
      </c>
      <c r="K25" s="13" t="n">
        <v>842</v>
      </c>
    </row>
    <row collapsed="false" customFormat="false" customHeight="false" hidden="false" ht="14.75" outlineLevel="0" r="26">
      <c r="A26" s="12" t="s">
        <v>126</v>
      </c>
      <c r="B26" s="13" t="n">
        <v>332</v>
      </c>
      <c r="C26" s="13" t="n">
        <v>369</v>
      </c>
      <c r="D26" s="17" t="n">
        <v>2816</v>
      </c>
      <c r="E26" s="13" t="n">
        <v>2001</v>
      </c>
      <c r="F26" s="13" t="n">
        <v>1993</v>
      </c>
      <c r="G26" s="13" t="n">
        <v>244</v>
      </c>
      <c r="H26" s="13" t="n">
        <v>579</v>
      </c>
      <c r="I26" s="13" t="n">
        <v>1504</v>
      </c>
      <c r="J26" s="13" t="n">
        <v>573</v>
      </c>
      <c r="K26" s="13" t="n">
        <v>635</v>
      </c>
    </row>
    <row collapsed="false" customFormat="false" customHeight="false" hidden="false" ht="14.75" outlineLevel="0" r="27">
      <c r="A27" s="12" t="s">
        <v>127</v>
      </c>
      <c r="B27" s="13" t="n">
        <v>674</v>
      </c>
      <c r="C27" s="13" t="n">
        <v>749</v>
      </c>
      <c r="D27" s="17" t="n">
        <v>1438</v>
      </c>
      <c r="E27" s="13" t="n">
        <v>994</v>
      </c>
      <c r="F27" s="13" t="n">
        <v>982</v>
      </c>
      <c r="G27" s="13" t="n">
        <v>386</v>
      </c>
      <c r="H27" s="13" t="n">
        <v>534</v>
      </c>
      <c r="I27" s="13" t="n">
        <v>640</v>
      </c>
      <c r="J27" s="13" t="n">
        <v>251</v>
      </c>
      <c r="K27" s="13" t="n">
        <v>270</v>
      </c>
    </row>
    <row collapsed="false" customFormat="false" customHeight="false" hidden="false" ht="14.75" outlineLevel="0" r="29">
      <c r="A29" s="19"/>
      <c r="B29" s="19"/>
      <c r="C29" s="19"/>
      <c r="D29" s="19"/>
      <c r="E29" s="19"/>
    </row>
    <row collapsed="false" customFormat="false" customHeight="false" hidden="false" ht="14.75" outlineLevel="0" r="30">
      <c r="A30" s="19" t="s">
        <v>128</v>
      </c>
      <c r="B30" s="19"/>
      <c r="C30" s="19"/>
      <c r="D30" s="19"/>
      <c r="E30" s="19"/>
    </row>
    <row collapsed="false" customFormat="false" customHeight="false" hidden="false" ht="14.75" outlineLevel="0" r="31">
      <c r="A31" s="1" t="s">
        <v>129</v>
      </c>
      <c r="C31" s="13" t="n">
        <v>3.8</v>
      </c>
      <c r="D31" s="13" t="n">
        <v>6.2</v>
      </c>
      <c r="E31" s="13" t="n">
        <v>5.3</v>
      </c>
      <c r="F31" s="13" t="n">
        <v>5.3</v>
      </c>
    </row>
    <row collapsed="false" customFormat="false" customHeight="false" hidden="false" ht="14.75" outlineLevel="0" r="32">
      <c r="A32" s="1" t="s">
        <v>130</v>
      </c>
      <c r="C32" s="13" t="n">
        <v>4.9</v>
      </c>
      <c r="D32" s="13" t="n">
        <v>5.5</v>
      </c>
      <c r="E32" s="13" t="n">
        <v>5.5</v>
      </c>
      <c r="F32" s="13" t="n">
        <v>5.5</v>
      </c>
    </row>
    <row collapsed="false" customFormat="false" customHeight="false" hidden="false" ht="14.9" outlineLevel="0" r="33">
      <c r="A33" s="1" t="s">
        <v>131</v>
      </c>
      <c r="C33" s="13" t="n">
        <v>4.5</v>
      </c>
      <c r="D33" s="13" t="n">
        <v>3.4</v>
      </c>
      <c r="E33" s="13" t="n">
        <v>3.7</v>
      </c>
      <c r="F33" s="13" t="n">
        <v>3.7</v>
      </c>
    </row>
    <row collapsed="false" customFormat="false" customHeight="false" hidden="false" ht="14.75" outlineLevel="0" r="34">
      <c r="A34" s="1" t="s">
        <v>132</v>
      </c>
      <c r="C34" s="13" t="n">
        <v>5.3</v>
      </c>
      <c r="D34" s="13" t="n">
        <v>5.3</v>
      </c>
      <c r="E34" s="13" t="n">
        <v>3.2</v>
      </c>
      <c r="F34" s="13" t="n">
        <v>3.2</v>
      </c>
    </row>
    <row collapsed="false" customFormat="false" customHeight="false" hidden="false" ht="14.9" outlineLevel="0" r="35">
      <c r="A35" s="1" t="s">
        <v>133</v>
      </c>
      <c r="C35" s="13" t="n">
        <v>5.9</v>
      </c>
      <c r="D35" s="13" t="n">
        <v>5.9</v>
      </c>
      <c r="E35" s="13" t="n">
        <v>5.7</v>
      </c>
      <c r="F35" s="13" t="n">
        <v>5.7</v>
      </c>
    </row>
    <row collapsed="false" customFormat="false" customHeight="false" hidden="false" ht="14.75" outlineLevel="0" r="36">
      <c r="C36" s="13"/>
      <c r="D36" s="13"/>
      <c r="E36" s="1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" min="1" style="2" width="11.3882352941176"/>
    <col collapsed="false" hidden="false" max="257" min="11" style="2" width="8.98039215686275"/>
  </cols>
  <sheetData>
    <row collapsed="false" customFormat="false" customHeight="false" hidden="false" ht="14.75" outlineLevel="0" r="1">
      <c r="A1" s="20"/>
      <c r="B1" s="21" t="s">
        <v>134</v>
      </c>
      <c r="C1" s="21"/>
      <c r="D1" s="21" t="s">
        <v>135</v>
      </c>
      <c r="E1" s="21" t="s">
        <v>136</v>
      </c>
      <c r="F1" s="21"/>
      <c r="G1" s="21" t="s">
        <v>137</v>
      </c>
      <c r="H1" s="21"/>
      <c r="I1" s="22" t="s">
        <v>138</v>
      </c>
      <c r="J1" s="22"/>
    </row>
    <row collapsed="false" customFormat="false" customHeight="false" hidden="false" ht="14.75" outlineLevel="0" r="2">
      <c r="A2" s="23" t="s">
        <v>139</v>
      </c>
      <c r="B2" s="24" t="n">
        <v>0.3</v>
      </c>
      <c r="C2" s="24" t="n">
        <v>3</v>
      </c>
      <c r="D2" s="25" t="n">
        <v>14</v>
      </c>
      <c r="E2" s="26" t="n">
        <f aca="false">D2*7*B2*$C$6/1000</f>
        <v>1.392972</v>
      </c>
      <c r="F2" s="26" t="n">
        <f aca="false">D2*7*C2*$C$6/1000</f>
        <v>13.92972</v>
      </c>
      <c r="G2" s="26" t="n">
        <f aca="false">I2/12</f>
        <v>6.052795</v>
      </c>
      <c r="H2" s="26" t="n">
        <f aca="false">J2/12</f>
        <v>60.52795</v>
      </c>
      <c r="I2" s="26" t="n">
        <f aca="false">B2*D2*$C$6*365/1000</f>
        <v>72.63354</v>
      </c>
      <c r="J2" s="27" t="n">
        <f aca="false">C2*D2*$C$6*365/1000</f>
        <v>726.3354</v>
      </c>
    </row>
    <row collapsed="false" customFormat="false" customHeight="false" hidden="false" ht="14.75" outlineLevel="0" r="3">
      <c r="A3" s="23" t="s">
        <v>140</v>
      </c>
      <c r="B3" s="24" t="n">
        <v>27</v>
      </c>
      <c r="C3" s="24" t="n">
        <v>119</v>
      </c>
      <c r="D3" s="25" t="n">
        <v>9.5</v>
      </c>
      <c r="E3" s="26" t="n">
        <f aca="false">D3*7*B3*$C$6/1000</f>
        <v>85.07079</v>
      </c>
      <c r="F3" s="26" t="n">
        <f aca="false">D3*7*C3*$C$6/1000</f>
        <v>374.94163</v>
      </c>
      <c r="G3" s="26" t="n">
        <f aca="false">I3/12</f>
        <v>369.6528375</v>
      </c>
      <c r="H3" s="26" t="n">
        <f aca="false">J3/12</f>
        <v>1629.21065416667</v>
      </c>
      <c r="I3" s="26" t="n">
        <f aca="false">B3*D3*$C$6*365/1000</f>
        <v>4435.83405</v>
      </c>
      <c r="J3" s="27" t="n">
        <f aca="false">C3*D3*$C$6*365/1000</f>
        <v>19550.52785</v>
      </c>
    </row>
    <row collapsed="false" customFormat="false" customHeight="false" hidden="false" ht="14.75" outlineLevel="0" r="4">
      <c r="A4" s="23" t="s">
        <v>141</v>
      </c>
      <c r="B4" s="24" t="n">
        <v>36</v>
      </c>
      <c r="C4" s="24" t="n">
        <v>150</v>
      </c>
      <c r="D4" s="25" t="n">
        <v>0.5</v>
      </c>
      <c r="E4" s="26" t="n">
        <f aca="false">D4*7*B4*$C$6/1000</f>
        <v>5.96988</v>
      </c>
      <c r="F4" s="26" t="n">
        <f aca="false">D4*7*C4*$C$6/1000</f>
        <v>24.8745</v>
      </c>
      <c r="G4" s="26" t="n">
        <f aca="false">I4/12</f>
        <v>25.94055</v>
      </c>
      <c r="H4" s="26" t="n">
        <f aca="false">J4/12</f>
        <v>108.085625</v>
      </c>
      <c r="I4" s="26" t="n">
        <f aca="false">B4*D4*$C$6*365/1000</f>
        <v>311.2866</v>
      </c>
      <c r="J4" s="27" t="n">
        <f aca="false">C4*D4*$C$6*365/1000</f>
        <v>1297.0275</v>
      </c>
    </row>
    <row collapsed="false" customFormat="false" customHeight="false" hidden="false" ht="14.75" outlineLevel="0" r="5">
      <c r="A5" s="28" t="s">
        <v>142</v>
      </c>
      <c r="B5" s="29" t="s">
        <v>143</v>
      </c>
      <c r="C5" s="30"/>
      <c r="D5" s="31" t="n">
        <f aca="false">SUM(D2:D4)</f>
        <v>24</v>
      </c>
      <c r="E5" s="32" t="n">
        <f aca="false">SUM(E2:E4)</f>
        <v>92.433642</v>
      </c>
      <c r="F5" s="32" t="n">
        <f aca="false">SUM(F2:F4)</f>
        <v>413.74585</v>
      </c>
      <c r="G5" s="32" t="n">
        <f aca="false">SUM(G2:G4)</f>
        <v>401.6461825</v>
      </c>
      <c r="H5" s="32" t="n">
        <f aca="false">SUM(H2:H4)</f>
        <v>1797.82422916667</v>
      </c>
      <c r="I5" s="32" t="n">
        <f aca="false">SUM(I2:I4)</f>
        <v>4819.75419</v>
      </c>
      <c r="J5" s="33" t="n">
        <f aca="false">SUM(J2:J4)</f>
        <v>21573.89075</v>
      </c>
    </row>
    <row collapsed="false" customFormat="false" customHeight="false" hidden="false" ht="14.75" outlineLevel="0" r="6">
      <c r="A6" s="28"/>
      <c r="B6" s="34" t="s">
        <v>144</v>
      </c>
      <c r="C6" s="35" t="n">
        <f aca="false">B8</f>
        <v>47.38</v>
      </c>
      <c r="D6" s="36" t="s">
        <v>145</v>
      </c>
      <c r="E6" s="37" t="n">
        <f aca="false">E5-F5</f>
        <v>-321.312208</v>
      </c>
      <c r="F6" s="37"/>
      <c r="G6" s="37" t="n">
        <f aca="false">G5-H5</f>
        <v>-1396.17804666667</v>
      </c>
      <c r="H6" s="37"/>
      <c r="I6" s="38" t="n">
        <f aca="false">I5-J5</f>
        <v>-16754.13656</v>
      </c>
      <c r="J6" s="38"/>
    </row>
    <row collapsed="false" customFormat="false" customHeight="false" hidden="false" ht="14.75" outlineLevel="0" r="8">
      <c r="A8" s="39" t="s">
        <v>146</v>
      </c>
      <c r="B8" s="39" t="n">
        <v>47.38</v>
      </c>
    </row>
    <row collapsed="false" customFormat="false" customHeight="false" hidden="false" ht="14.75" outlineLevel="0" r="9">
      <c r="A9" s="39" t="s">
        <v>147</v>
      </c>
      <c r="B9" s="39" t="n">
        <v>50.98</v>
      </c>
    </row>
    <row collapsed="false" customFormat="false" customHeight="false" hidden="false" ht="14.75" outlineLevel="0" r="10">
      <c r="A10" s="39"/>
      <c r="B10" s="39" t="n">
        <v>29.82</v>
      </c>
    </row>
  </sheetData>
  <mergeCells count="8">
    <mergeCell ref="B1:C1"/>
    <mergeCell ref="E1:F1"/>
    <mergeCell ref="G1:H1"/>
    <mergeCell ref="I1:J1"/>
    <mergeCell ref="A5:A6"/>
    <mergeCell ref="E6:F6"/>
    <mergeCell ref="G6:H6"/>
    <mergeCell ref="I6:J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